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8" windowWidth="15180" windowHeight="8772" activeTab="0"/>
  </bookViews>
  <sheets>
    <sheet name="прил.5" sheetId="1" r:id="rId1"/>
  </sheet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'прил.5'!$A$1:$E$112</definedName>
  </definedNames>
  <calcPr fullCalcOnLoad="1"/>
</workbook>
</file>

<file path=xl/sharedStrings.xml><?xml version="1.0" encoding="utf-8"?>
<sst xmlns="http://schemas.openxmlformats.org/spreadsheetml/2006/main" count="294" uniqueCount="129">
  <si>
    <t>Непрограммные направления расходов</t>
  </si>
  <si>
    <t>Иные выплаты населению</t>
  </si>
  <si>
    <t>в том числе средства вышестоящих бюджетов</t>
  </si>
  <si>
    <t>Субсидии некоммерческим организациям (за исключением государственных (муниципальных) учреждений)</t>
  </si>
  <si>
    <t>Дотации</t>
  </si>
  <si>
    <t>Всего</t>
  </si>
  <si>
    <t xml:space="preserve">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</si>
  <si>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</si>
  <si>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</si>
  <si>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</si>
  <si>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</si>
  <si>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</si>
  <si>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</si>
  <si>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Субсидии автономным учреждениям</t>
  </si>
  <si>
    <t>Муниципальная программа "Устойчивое развитие сельских территорий муниципального района Челно-Вершинский Самарской области на 2014-2017 годы и на период до 2020 года"</t>
  </si>
  <si>
    <t>ИТОГО</t>
  </si>
  <si>
    <t>Муниципальная программа "Обеспечение жилыми помещениями отдельных категорий граждан" до 2017 года</t>
  </si>
  <si>
    <t>Муниципальная программа "Снижение смертности населения муниципального района Челно-Вершинский Самарской области на 2015-2017 годы"</t>
  </si>
  <si>
    <t>Муниципальная программа "Улучшение условий и охраны труда в муниципальном районе Челно-Вершинский" на 2016-2018 годы</t>
  </si>
  <si>
    <t>Муниципальная программа "Обеспечение исполнения полномочий по осуществлению регионального государственного экологического надзора на 2015-2017 годы"</t>
  </si>
  <si>
    <t>Муниципальная программа "Обеспечение эффективного осуществления полномочий администрацией муниципального района Челно-Вершинский Самарской области на 2015-2019 годы"</t>
  </si>
  <si>
    <t>Муниципальная программа "Оптимизация и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в муниципальном районе Челно-Вершинский Самарской области" на 2015-2019 годы</t>
  </si>
  <si>
    <t>Муниципальная программа "Развитие физической культуры и спорта в муниципальном районе Челно-Вершинский на 2015-2019 годы"</t>
  </si>
  <si>
    <t>Муниципальная программа "Повышение эффективности использования и распоряжения муниципальным имуществом и земельными участками на территории муниципального района Челно-Вершинский на 2015-2019 годы"</t>
  </si>
  <si>
    <t>Муниципальная программа "Развитие культуры муниципального района Челно-Вершинский Самарской области на 2015-2018 годы"</t>
  </si>
  <si>
    <t>Муниципальная программа "Молодежная политика в муниципальном районе Челно-Вершинский Самарской области на 2015-2019 годы"</t>
  </si>
  <si>
    <t>Муниципальная программа "Развитие систем гражданской обороны и защиты населения от чрезвычайных ситуаций природного и техногенного характера в муниципальном районе Челно-Вершинский на 2015-2018 годы"</t>
  </si>
  <si>
    <t xml:space="preserve"> Муниципальная   программа "Развитие малого и среднего предпринимательства в муниципальном районе Челно-Вершинский на 2016-2018 годы"</t>
  </si>
  <si>
    <t>Муниципальная   программа "Обеспечение жильем молодых семей" на 2015-2020 годы</t>
  </si>
  <si>
    <t>Муниципальная   программа по благоустройству и улучшению экологической обстановки населенных пунктов на территории муниципального района Челно-Вершинский Самарской области на 2016-2018 годы</t>
  </si>
  <si>
    <t>Муниципальная   программа "Профилактика правонарушений и обеспечение общественного порядка на территории муниципального района Челно-Вершинский" на 2015-2017 годы</t>
  </si>
  <si>
    <t>Муниципальная программа по профилактике безнадзорности и правонарушений несовершеннолетних, защите их прав по муниципальному району Челно-Вершинский Самарской области на 2015-2017 годы</t>
  </si>
  <si>
    <t>Муниципальная программа "Управление муниципальными финансами и муниципальным долгом муниципального района Челно-Вершинский Самарской области на 2015-2019 годы"</t>
  </si>
  <si>
    <t>Муниципальная программа "Обеспечение эффективного функционирования вспомогательных служб деятельности муниципального района Челно-вершинский Самарской области" на 2015-2019 годы</t>
  </si>
  <si>
    <t>Муниципальная программа "Повышение эффективности обеспечения содержания  имущества, находящегося в оперативном управлении на 2015-2019 годы"</t>
  </si>
  <si>
    <t>Муниципальная программа "Развитие муниципального бюджетного учреждения "Содействие" муниципального района Челно-Вершинский Самарской области" на 2015-2019 годы</t>
  </si>
  <si>
    <t>Муниципальная программа по противодействию незаконному обороту наркотических средств, профилактике наркомании среди населения муниципального района Челно-Вершинский Самарской области на 2017-2019 годы"</t>
  </si>
  <si>
    <t>Муниципальная программа "Обеспечение исполнения органами местного самоуправления государственных полномочий в сфере опеки и попечительства, профилактики социального сиротства, организации деятельности комиссии по делам несовершеннолетних и защите их прав на территории муниципального района Челно-Вершинский на 2017-2019 годы"</t>
  </si>
  <si>
    <t>Муниципальная   программа "Повышение безопасности дорожного движения в муниципальном районе Челно-Вершинский Самарской области на период 2017-2019 годы"</t>
  </si>
  <si>
    <t>0100000000</t>
  </si>
  <si>
    <t>0200000000</t>
  </si>
  <si>
    <t>0300000000</t>
  </si>
  <si>
    <t>0400000000</t>
  </si>
  <si>
    <t>0600000000</t>
  </si>
  <si>
    <t>0900000000</t>
  </si>
  <si>
    <t>1000000000</t>
  </si>
  <si>
    <t>1100000000</t>
  </si>
  <si>
    <t>1200000000</t>
  </si>
  <si>
    <t>1300000000</t>
  </si>
  <si>
    <t>1600000000</t>
  </si>
  <si>
    <t>1700000000</t>
  </si>
  <si>
    <t>1800000000</t>
  </si>
  <si>
    <t>1900000000</t>
  </si>
  <si>
    <t>2100000000</t>
  </si>
  <si>
    <t>2200000000</t>
  </si>
  <si>
    <t>2300000000</t>
  </si>
  <si>
    <t>2500000000</t>
  </si>
  <si>
    <t>2600000000</t>
  </si>
  <si>
    <t>2700000000</t>
  </si>
  <si>
    <t>2800000000</t>
  </si>
  <si>
    <t>2900000000</t>
  </si>
  <si>
    <t>3100000000</t>
  </si>
  <si>
    <t>3300000000</t>
  </si>
  <si>
    <t>9900000000</t>
  </si>
  <si>
    <t>ЦСР</t>
  </si>
  <si>
    <t>ВР</t>
  </si>
  <si>
    <t>240</t>
  </si>
  <si>
    <t xml:space="preserve">0100000000 </t>
  </si>
  <si>
    <t>120</t>
  </si>
  <si>
    <t>320</t>
  </si>
  <si>
    <t>850</t>
  </si>
  <si>
    <t xml:space="preserve">0200000000 </t>
  </si>
  <si>
    <t xml:space="preserve">0300000000 </t>
  </si>
  <si>
    <t xml:space="preserve">0400000000 </t>
  </si>
  <si>
    <t>110</t>
  </si>
  <si>
    <t xml:space="preserve">0600000000 </t>
  </si>
  <si>
    <t xml:space="preserve">0900000000 </t>
  </si>
  <si>
    <t xml:space="preserve">1000000000 </t>
  </si>
  <si>
    <t>620</t>
  </si>
  <si>
    <t xml:space="preserve">1100000000 </t>
  </si>
  <si>
    <t xml:space="preserve">1200000000 </t>
  </si>
  <si>
    <t xml:space="preserve">1300000000 </t>
  </si>
  <si>
    <t>610</t>
  </si>
  <si>
    <t xml:space="preserve">1600000000 </t>
  </si>
  <si>
    <t>510</t>
  </si>
  <si>
    <t xml:space="preserve">1700000000 </t>
  </si>
  <si>
    <t xml:space="preserve">1900000000 </t>
  </si>
  <si>
    <t xml:space="preserve">1800000000 </t>
  </si>
  <si>
    <t xml:space="preserve">2100000000 </t>
  </si>
  <si>
    <t xml:space="preserve">2200000000 </t>
  </si>
  <si>
    <t xml:space="preserve">2300000000 </t>
  </si>
  <si>
    <t xml:space="preserve">2500000000 </t>
  </si>
  <si>
    <t xml:space="preserve">2600000000 </t>
  </si>
  <si>
    <t xml:space="preserve">2700000000 </t>
  </si>
  <si>
    <t xml:space="preserve">2800000000 </t>
  </si>
  <si>
    <t xml:space="preserve">2900000000 </t>
  </si>
  <si>
    <t xml:space="preserve">3100000000 </t>
  </si>
  <si>
    <t xml:space="preserve">3300000000 </t>
  </si>
  <si>
    <t>360</t>
  </si>
  <si>
    <t>630</t>
  </si>
  <si>
    <t xml:space="preserve">9900000000 </t>
  </si>
  <si>
    <t xml:space="preserve">Наименование 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</si>
  <si>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Челно-Вершинский Самарской области на 2013-2020 годы"</t>
  </si>
  <si>
    <t>Субсидии юридическим лицам (кроме некоммерческих организаций), индивидуальным предпринимателям, физическим лицам</t>
  </si>
  <si>
    <t>2400000000</t>
  </si>
  <si>
    <t>810</t>
  </si>
  <si>
    <t>Муниципальная программа "Проектирование и капитальный ремонт образовательных учреждений муниципального района Челно-Вершинский на 2013-2017 годы"</t>
  </si>
  <si>
    <t>0700000000</t>
  </si>
  <si>
    <t>Муниципальная программа "Обеспечение жилыми помещениями детей-сирот и детей, оставшихся без попечения родителей, лиц из числа детей-сирот и детей, оставшихся бех попечения родителей" до 2017 года</t>
  </si>
  <si>
    <t>Бюджетные инвестиции</t>
  </si>
  <si>
    <t>2000000000</t>
  </si>
  <si>
    <t>410</t>
  </si>
  <si>
    <t>Муниципальная программа "Улучшение условий проживания ветеранов Великой Отечественной войны 1941-1945 годов, вдов инвалидов и участников Великой Отечественной войны 1941-1945 годов,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войны" на 2015-2017 годы</t>
  </si>
  <si>
    <t>310</t>
  </si>
  <si>
    <t>Публичные нормативные социальные выплаты гражданам</t>
  </si>
  <si>
    <t>3200000000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</si>
  <si>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</si>
  <si>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</si>
  <si>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Муниципальная программа "Развитие и укрепление материально-технической базы муниципальных учреждений, осуществляющих деятельность в сфере культуры на территории муниципального района Челно-Вершинский Самарской области" на 2011-2018 годы</t>
  </si>
  <si>
    <t>0500000000</t>
  </si>
  <si>
    <t>Муниципальная программа "Формирование комфортной городской среды на территории муниципального района Челно-Вершинский на 2017 год"</t>
  </si>
  <si>
    <t>3500000000</t>
  </si>
  <si>
    <t>Муниципальная программа муниципального автономного учреждения муниципального района Челно-Вершинский Самарской области "Центр культурного развития на 2017-2019 годы"</t>
  </si>
  <si>
    <t>3600000000</t>
  </si>
  <si>
    <t>Муниципальная программа "Развитиемуниципального бюджетного образовательного учреждения дополнительного образования детей "Детская музыкальная школа муниципального района Челно-Вершинский Самарской области на 2017-2019 годы"</t>
  </si>
  <si>
    <t>3700000000</t>
  </si>
  <si>
    <t>Доля расходов местного бюджета, осуществляемых в рамках программ за 2017 год</t>
  </si>
  <si>
    <t>Утверждено, тыс. рублей</t>
  </si>
  <si>
    <t>Исполнено, тыс. рублей</t>
  </si>
</sst>
</file>

<file path=xl/styles.xml><?xml version="1.0" encoding="utf-8"?>
<styleSheet xmlns="http://schemas.openxmlformats.org/spreadsheetml/2006/main">
  <numFmts count="5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0.0"/>
    <numFmt numFmtId="178" formatCode="0.000"/>
    <numFmt numFmtId="179" formatCode="0.00000"/>
    <numFmt numFmtId="180" formatCode="dd/mm/yy;@"/>
    <numFmt numFmtId="181" formatCode="dd/mm/yy\ \-\ dd/mm/yy"/>
    <numFmt numFmtId="182" formatCode="0000"/>
    <numFmt numFmtId="183" formatCode="00\.00\.00"/>
    <numFmt numFmtId="184" formatCode="#,##0.00;[Red]\-#,##0.00;0.00"/>
    <numFmt numFmtId="185" formatCode="#,##0.000"/>
    <numFmt numFmtId="186" formatCode="#,##0.000000"/>
    <numFmt numFmtId="187" formatCode="0000000"/>
    <numFmt numFmtId="188" formatCode="0.0000"/>
    <numFmt numFmtId="189" formatCode="#,##0;[Red]\-#,##0;0"/>
    <numFmt numFmtId="190" formatCode="#,##0.0000"/>
    <numFmt numFmtId="191" formatCode="#,##0.000;[Red]\-#,##0.000;0.000"/>
    <numFmt numFmtId="192" formatCode="#,##0.0000;[Red]\-#,##0.0000;0.0000"/>
    <numFmt numFmtId="193" formatCode="0E+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"/>
    <numFmt numFmtId="199" formatCode="000\.00\.00"/>
    <numFmt numFmtId="200" formatCode="mmm/yyyy"/>
    <numFmt numFmtId="201" formatCode="[$-FC19]d\ mmmm\ yyyy\ &quot;г.&quot;"/>
    <numFmt numFmtId="202" formatCode="0.000000"/>
    <numFmt numFmtId="203" formatCode="0.0000000"/>
    <numFmt numFmtId="204" formatCode="#,##0.0000000"/>
    <numFmt numFmtId="205" formatCode="#,##0.00000000"/>
  </numFmts>
  <fonts count="29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0"/>
      <name val="Arial Cyr"/>
      <family val="0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 applyNumberFormat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9">
    <xf numFmtId="0" fontId="0" fillId="0" borderId="0" xfId="0" applyAlignment="1">
      <alignment/>
    </xf>
    <xf numFmtId="49" fontId="22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0" fontId="23" fillId="0" borderId="10" xfId="55" applyFont="1" applyFill="1" applyBorder="1" applyAlignment="1">
      <alignment vertical="justify" wrapText="1"/>
      <protection/>
    </xf>
    <xf numFmtId="0" fontId="23" fillId="0" borderId="11" xfId="55" applyFont="1" applyFill="1" applyBorder="1" applyAlignment="1">
      <alignment vertical="justify" wrapText="1"/>
      <protection/>
    </xf>
    <xf numFmtId="0" fontId="22" fillId="0" borderId="11" xfId="55" applyFont="1" applyFill="1" applyBorder="1" applyAlignment="1">
      <alignment vertical="justify" wrapText="1"/>
      <protection/>
    </xf>
    <xf numFmtId="0" fontId="22" fillId="0" borderId="10" xfId="0" applyFont="1" applyFill="1" applyBorder="1" applyAlignment="1">
      <alignment vertical="top" wrapText="1"/>
    </xf>
    <xf numFmtId="0" fontId="23" fillId="0" borderId="10" xfId="54" applyNumberFormat="1" applyFont="1" applyFill="1" applyBorder="1" applyAlignment="1">
      <alignment vertical="top" wrapText="1"/>
      <protection/>
    </xf>
    <xf numFmtId="0" fontId="23" fillId="0" borderId="10" xfId="0" applyFont="1" applyFill="1" applyBorder="1" applyAlignment="1">
      <alignment vertical="top" wrapText="1"/>
    </xf>
    <xf numFmtId="0" fontId="23" fillId="0" borderId="10" xfId="55" applyFont="1" applyFill="1" applyBorder="1" applyAlignment="1">
      <alignment horizontal="left" vertical="justify" wrapText="1"/>
      <protection/>
    </xf>
    <xf numFmtId="0" fontId="21" fillId="0" borderId="0" xfId="53" applyNumberFormat="1" applyFont="1" applyFill="1" applyAlignment="1" applyProtection="1">
      <alignment horizontal="left"/>
      <protection hidden="1"/>
    </xf>
    <xf numFmtId="0" fontId="25" fillId="0" borderId="0" xfId="53" applyNumberFormat="1" applyFont="1" applyFill="1" applyAlignment="1" applyProtection="1">
      <alignment horizontal="centerContinuous" vertical="center"/>
      <protection hidden="1"/>
    </xf>
    <xf numFmtId="0" fontId="27" fillId="0" borderId="0" xfId="53" applyNumberFormat="1" applyFont="1" applyFill="1" applyAlignment="1" applyProtection="1">
      <alignment horizontal="centerContinuous" vertical="center"/>
      <protection hidden="1"/>
    </xf>
    <xf numFmtId="0" fontId="25" fillId="0" borderId="0" xfId="53" applyNumberFormat="1" applyFont="1" applyFill="1" applyAlignment="1" applyProtection="1">
      <alignment horizontal="right" vertical="center"/>
      <protection hidden="1"/>
    </xf>
    <xf numFmtId="0" fontId="24" fillId="0" borderId="12" xfId="53" applyNumberFormat="1" applyFont="1" applyFill="1" applyBorder="1" applyAlignment="1" applyProtection="1">
      <alignment horizontal="center" vertical="center"/>
      <protection hidden="1"/>
    </xf>
    <xf numFmtId="0" fontId="24" fillId="0" borderId="13" xfId="53" applyNumberFormat="1" applyFont="1" applyFill="1" applyBorder="1" applyAlignment="1" applyProtection="1">
      <alignment horizontal="center" vertical="center"/>
      <protection hidden="1"/>
    </xf>
    <xf numFmtId="0" fontId="2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3" fillId="0" borderId="11" xfId="54" applyNumberFormat="1" applyFont="1" applyFill="1" applyBorder="1" applyAlignment="1">
      <alignment vertical="top" wrapText="1"/>
      <protection/>
    </xf>
    <xf numFmtId="0" fontId="27" fillId="0" borderId="11" xfId="53" applyNumberFormat="1" applyFont="1" applyFill="1" applyBorder="1" applyAlignment="1" applyProtection="1">
      <alignment/>
      <protection hidden="1"/>
    </xf>
    <xf numFmtId="0" fontId="23" fillId="0" borderId="10" xfId="0" applyNumberFormat="1" applyFont="1" applyFill="1" applyBorder="1" applyAlignment="1">
      <alignment horizontal="left" vertical="top" wrapText="1"/>
    </xf>
    <xf numFmtId="0" fontId="24" fillId="0" borderId="14" xfId="53" applyNumberFormat="1" applyFont="1" applyFill="1" applyBorder="1" applyAlignment="1" applyProtection="1">
      <alignment horizontal="center" vertical="center"/>
      <protection hidden="1"/>
    </xf>
    <xf numFmtId="49" fontId="23" fillId="0" borderId="11" xfId="0" applyNumberFormat="1" applyFont="1" applyFill="1" applyBorder="1" applyAlignment="1">
      <alignment horizontal="left" vertical="top" wrapText="1"/>
    </xf>
    <xf numFmtId="0" fontId="22" fillId="0" borderId="10" xfId="54" applyNumberFormat="1" applyFont="1" applyFill="1" applyBorder="1" applyAlignment="1">
      <alignment vertical="top" wrapText="1"/>
      <protection/>
    </xf>
    <xf numFmtId="0" fontId="22" fillId="0" borderId="11" xfId="54" applyNumberFormat="1" applyFont="1" applyFill="1" applyBorder="1" applyAlignment="1">
      <alignment vertical="top" wrapText="1"/>
      <protection/>
    </xf>
    <xf numFmtId="187" fontId="22" fillId="0" borderId="11" xfId="53" applyNumberFormat="1" applyFont="1" applyFill="1" applyBorder="1" applyAlignment="1" applyProtection="1">
      <alignment vertical="top" wrapText="1"/>
      <protection hidden="1"/>
    </xf>
    <xf numFmtId="49" fontId="22" fillId="0" borderId="11" xfId="0" applyNumberFormat="1" applyFont="1" applyFill="1" applyBorder="1" applyAlignment="1">
      <alignment horizontal="left" vertical="top" wrapText="1"/>
    </xf>
    <xf numFmtId="3" fontId="28" fillId="0" borderId="10" xfId="53" applyNumberFormat="1" applyFont="1" applyFill="1" applyBorder="1" applyAlignment="1" applyProtection="1">
      <alignment horizontal="center" vertical="top" wrapText="1"/>
      <protection hidden="1"/>
    </xf>
    <xf numFmtId="3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3" fontId="28" fillId="0" borderId="15" xfId="53" applyNumberFormat="1" applyFont="1" applyFill="1" applyBorder="1" applyAlignment="1" applyProtection="1">
      <alignment horizontal="center" vertical="top" wrapText="1"/>
      <protection hidden="1"/>
    </xf>
    <xf numFmtId="3" fontId="27" fillId="0" borderId="10" xfId="53" applyNumberFormat="1" applyFont="1" applyFill="1" applyBorder="1" applyAlignment="1" applyProtection="1">
      <alignment horizontal="center" vertical="top" wrapText="1"/>
      <protection hidden="1"/>
    </xf>
    <xf numFmtId="49" fontId="22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49" fontId="23" fillId="0" borderId="10" xfId="55" applyNumberFormat="1" applyFont="1" applyFill="1" applyBorder="1" applyAlignment="1">
      <alignment horizontal="center" vertical="justify" wrapText="1"/>
      <protection/>
    </xf>
    <xf numFmtId="49" fontId="22" fillId="0" borderId="10" xfId="55" applyNumberFormat="1" applyFont="1" applyFill="1" applyBorder="1" applyAlignment="1">
      <alignment horizontal="center" vertical="justify" wrapText="1"/>
      <protection/>
    </xf>
    <xf numFmtId="49" fontId="23" fillId="0" borderId="16" xfId="55" applyNumberFormat="1" applyFont="1" applyFill="1" applyBorder="1" applyAlignment="1">
      <alignment horizontal="center" vertical="justify" wrapText="1"/>
      <protection/>
    </xf>
    <xf numFmtId="0" fontId="27" fillId="0" borderId="15" xfId="53" applyNumberFormat="1" applyFont="1" applyFill="1" applyBorder="1" applyAlignment="1" applyProtection="1">
      <alignment horizontal="center"/>
      <protection hidden="1"/>
    </xf>
    <xf numFmtId="0" fontId="27" fillId="0" borderId="10" xfId="53" applyNumberFormat="1" applyFont="1" applyFill="1" applyBorder="1" applyAlignment="1" applyProtection="1">
      <alignment horizontal="center"/>
      <protection hidden="1"/>
    </xf>
    <xf numFmtId="0" fontId="23" fillId="0" borderId="11" xfId="55" applyFont="1" applyFill="1" applyBorder="1" applyAlignment="1">
      <alignment horizontal="left" vertical="justify" wrapText="1"/>
      <protection/>
    </xf>
    <xf numFmtId="49" fontId="23" fillId="0" borderId="11" xfId="0" applyNumberFormat="1" applyFont="1" applyBorder="1" applyAlignment="1">
      <alignment horizontal="left" vertical="top" wrapText="1"/>
    </xf>
    <xf numFmtId="187" fontId="22" fillId="0" borderId="10" xfId="53" applyNumberFormat="1" applyFont="1" applyFill="1" applyBorder="1" applyAlignment="1" applyProtection="1">
      <alignment vertical="top" wrapText="1"/>
      <protection hidden="1"/>
    </xf>
    <xf numFmtId="0" fontId="0" fillId="0" borderId="10" xfId="0" applyBorder="1" applyAlignment="1">
      <alignment/>
    </xf>
    <xf numFmtId="0" fontId="22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22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53" applyNumberFormat="1" applyFont="1" applyFill="1" applyBorder="1" applyAlignment="1" applyProtection="1">
      <alignment horizontal="center" vertical="center"/>
      <protection hidden="1"/>
    </xf>
    <xf numFmtId="0" fontId="26" fillId="0" borderId="0" xfId="53" applyNumberFormat="1" applyFont="1" applyFill="1" applyAlignment="1" applyProtection="1">
      <alignment horizontal="center" vertical="center" wrapText="1"/>
      <protection hidden="1"/>
    </xf>
    <xf numFmtId="0" fontId="22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2" fillId="0" borderId="11" xfId="53" applyNumberFormat="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ВЕД_ФУН" xfId="54"/>
    <cellStyle name="Обычный_Лист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Экономическая_классиф" xfId="63"/>
    <cellStyle name="Тысячи_Экономическая_классиф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78.28125" style="0" customWidth="1"/>
    <col min="2" max="2" width="14.7109375" style="0" customWidth="1"/>
    <col min="3" max="3" width="7.28125" style="0" customWidth="1"/>
    <col min="4" max="4" width="16.28125" style="0" customWidth="1"/>
    <col min="5" max="5" width="18.57421875" style="0" customWidth="1"/>
    <col min="6" max="6" width="15.8515625" style="0" customWidth="1"/>
    <col min="7" max="7" width="16.7109375" style="0" customWidth="1"/>
  </cols>
  <sheetData>
    <row r="1" spans="1:5" ht="12.75">
      <c r="A1" s="12"/>
      <c r="B1" s="12"/>
      <c r="C1" s="12"/>
      <c r="D1" s="12"/>
      <c r="E1" s="12"/>
    </row>
    <row r="2" spans="1:7" ht="54.75" customHeight="1">
      <c r="A2" s="46" t="s">
        <v>126</v>
      </c>
      <c r="B2" s="46"/>
      <c r="C2" s="46"/>
      <c r="D2" s="46"/>
      <c r="E2" s="46"/>
      <c r="F2" s="46"/>
      <c r="G2" s="46"/>
    </row>
    <row r="3" spans="1:5" ht="15">
      <c r="A3" s="14"/>
      <c r="B3" s="14"/>
      <c r="C3" s="14"/>
      <c r="D3" s="13"/>
      <c r="E3" s="15" t="s">
        <v>6</v>
      </c>
    </row>
    <row r="4" spans="1:7" ht="15">
      <c r="A4" s="47" t="s">
        <v>101</v>
      </c>
      <c r="B4" s="47" t="s">
        <v>64</v>
      </c>
      <c r="C4" s="47" t="s">
        <v>65</v>
      </c>
      <c r="D4" s="45" t="s">
        <v>127</v>
      </c>
      <c r="E4" s="45"/>
      <c r="F4" s="45" t="s">
        <v>128</v>
      </c>
      <c r="G4" s="45"/>
    </row>
    <row r="5" spans="1:7" ht="61.5" customHeight="1">
      <c r="A5" s="48"/>
      <c r="B5" s="48"/>
      <c r="C5" s="48"/>
      <c r="D5" s="43" t="s">
        <v>5</v>
      </c>
      <c r="E5" s="44" t="s">
        <v>2</v>
      </c>
      <c r="F5" s="43" t="s">
        <v>5</v>
      </c>
      <c r="G5" s="44" t="s">
        <v>2</v>
      </c>
    </row>
    <row r="6" spans="1:7" ht="13.5">
      <c r="A6" s="16">
        <v>1</v>
      </c>
      <c r="B6" s="22">
        <v>2</v>
      </c>
      <c r="C6" s="22">
        <v>3</v>
      </c>
      <c r="D6" s="17">
        <v>4</v>
      </c>
      <c r="E6" s="18">
        <v>5</v>
      </c>
      <c r="F6" s="42"/>
      <c r="G6" s="42"/>
    </row>
    <row r="7" spans="1:7" ht="49.5" customHeight="1">
      <c r="A7" s="1" t="s">
        <v>38</v>
      </c>
      <c r="B7" s="32" t="s">
        <v>39</v>
      </c>
      <c r="C7" s="32"/>
      <c r="D7" s="28">
        <f>D8+D9+D10</f>
        <v>2242.22604</v>
      </c>
      <c r="E7" s="28">
        <f>E8+E9+E10</f>
        <v>2106.008</v>
      </c>
      <c r="F7" s="28">
        <f>F8+F9+F10</f>
        <v>2242.22604</v>
      </c>
      <c r="G7" s="28">
        <f>G8+G9+G10</f>
        <v>2106.008</v>
      </c>
    </row>
    <row r="8" spans="1:7" ht="42" customHeight="1">
      <c r="A8" s="3" t="s">
        <v>8</v>
      </c>
      <c r="B8" s="33" t="s">
        <v>67</v>
      </c>
      <c r="C8" s="33" t="s">
        <v>66</v>
      </c>
      <c r="D8" s="29">
        <v>22</v>
      </c>
      <c r="E8" s="29"/>
      <c r="F8" s="29">
        <v>22</v>
      </c>
      <c r="G8" s="42"/>
    </row>
    <row r="9" spans="1:7" ht="35.25" customHeight="1">
      <c r="A9" s="23" t="s">
        <v>12</v>
      </c>
      <c r="B9" s="33" t="s">
        <v>67</v>
      </c>
      <c r="C9" s="33" t="s">
        <v>82</v>
      </c>
      <c r="D9" s="29">
        <v>2162.22604</v>
      </c>
      <c r="E9" s="29">
        <v>2106.008</v>
      </c>
      <c r="F9" s="29">
        <v>2162.22604</v>
      </c>
      <c r="G9" s="29">
        <v>2106.008</v>
      </c>
    </row>
    <row r="10" spans="1:7" ht="35.25" customHeight="1">
      <c r="A10" s="23" t="s">
        <v>13</v>
      </c>
      <c r="B10" s="33" t="s">
        <v>67</v>
      </c>
      <c r="C10" s="33" t="s">
        <v>78</v>
      </c>
      <c r="D10" s="29">
        <v>58</v>
      </c>
      <c r="E10" s="29"/>
      <c r="F10" s="29">
        <v>58</v>
      </c>
      <c r="G10" s="42"/>
    </row>
    <row r="11" spans="1:7" ht="93" customHeight="1">
      <c r="A11" s="7" t="s">
        <v>37</v>
      </c>
      <c r="B11" s="35" t="s">
        <v>40</v>
      </c>
      <c r="C11" s="35"/>
      <c r="D11" s="28">
        <f>SUM(D12:D16)</f>
        <v>10104.245</v>
      </c>
      <c r="E11" s="28">
        <f>SUM(E12:E16)</f>
        <v>9782.11</v>
      </c>
      <c r="F11" s="28">
        <f>SUM(F12:F16)</f>
        <v>10078.879910000001</v>
      </c>
      <c r="G11" s="28">
        <f>SUM(G12:G16)</f>
        <v>9757.671960000001</v>
      </c>
    </row>
    <row r="12" spans="1:7" ht="33" customHeight="1">
      <c r="A12" s="5" t="s">
        <v>7</v>
      </c>
      <c r="B12" s="34" t="s">
        <v>71</v>
      </c>
      <c r="C12" s="34" t="s">
        <v>68</v>
      </c>
      <c r="D12" s="29">
        <v>2296.83685</v>
      </c>
      <c r="E12" s="29">
        <v>2219.85469</v>
      </c>
      <c r="F12" s="29">
        <v>2296.83685</v>
      </c>
      <c r="G12" s="29">
        <v>2219.85469</v>
      </c>
    </row>
    <row r="13" spans="1:7" ht="45" customHeight="1">
      <c r="A13" s="3" t="s">
        <v>8</v>
      </c>
      <c r="B13" s="34" t="s">
        <v>71</v>
      </c>
      <c r="C13" s="34" t="s">
        <v>66</v>
      </c>
      <c r="D13" s="29">
        <v>255.42819</v>
      </c>
      <c r="E13" s="29">
        <v>75.41035</v>
      </c>
      <c r="F13" s="29">
        <v>255.42819</v>
      </c>
      <c r="G13" s="29">
        <v>75.41035</v>
      </c>
    </row>
    <row r="14" spans="1:7" ht="45" customHeight="1">
      <c r="A14" s="3" t="s">
        <v>11</v>
      </c>
      <c r="B14" s="34" t="s">
        <v>71</v>
      </c>
      <c r="C14" s="34" t="s">
        <v>69</v>
      </c>
      <c r="D14" s="29">
        <v>7138.6</v>
      </c>
      <c r="E14" s="29">
        <v>7138.6</v>
      </c>
      <c r="F14" s="29">
        <v>7119.07679</v>
      </c>
      <c r="G14" s="29">
        <v>7119.07679</v>
      </c>
    </row>
    <row r="15" spans="1:7" ht="36" customHeight="1">
      <c r="A15" s="23" t="s">
        <v>13</v>
      </c>
      <c r="B15" s="34" t="s">
        <v>71</v>
      </c>
      <c r="C15" s="34" t="s">
        <v>78</v>
      </c>
      <c r="D15" s="29">
        <v>410.735</v>
      </c>
      <c r="E15" s="29">
        <v>345.6</v>
      </c>
      <c r="F15" s="29">
        <v>404.89312</v>
      </c>
      <c r="G15" s="29">
        <v>340.68517</v>
      </c>
    </row>
    <row r="16" spans="1:7" ht="32.25" customHeight="1">
      <c r="A16" s="6" t="s">
        <v>9</v>
      </c>
      <c r="B16" s="34" t="s">
        <v>71</v>
      </c>
      <c r="C16" s="34" t="s">
        <v>70</v>
      </c>
      <c r="D16" s="29">
        <v>2.64496</v>
      </c>
      <c r="E16" s="29">
        <v>2.64496</v>
      </c>
      <c r="F16" s="29">
        <v>2.64496</v>
      </c>
      <c r="G16" s="29">
        <v>2.64496</v>
      </c>
    </row>
    <row r="17" spans="1:7" ht="48" customHeight="1">
      <c r="A17" s="1" t="s">
        <v>27</v>
      </c>
      <c r="B17" s="35" t="s">
        <v>41</v>
      </c>
      <c r="C17" s="35"/>
      <c r="D17" s="28">
        <f>D18</f>
        <v>50</v>
      </c>
      <c r="E17" s="28"/>
      <c r="F17" s="28">
        <f>F18</f>
        <v>50</v>
      </c>
      <c r="G17" s="28"/>
    </row>
    <row r="18" spans="1:7" ht="39" customHeight="1">
      <c r="A18" s="3" t="s">
        <v>8</v>
      </c>
      <c r="B18" s="34" t="s">
        <v>72</v>
      </c>
      <c r="C18" s="34" t="s">
        <v>66</v>
      </c>
      <c r="D18" s="29">
        <v>50</v>
      </c>
      <c r="E18" s="29"/>
      <c r="F18" s="29">
        <v>50</v>
      </c>
      <c r="G18" s="42"/>
    </row>
    <row r="19" spans="1:7" ht="37.5" customHeight="1">
      <c r="A19" s="24" t="s">
        <v>28</v>
      </c>
      <c r="B19" s="35" t="s">
        <v>42</v>
      </c>
      <c r="C19" s="35"/>
      <c r="D19" s="28">
        <f>D20</f>
        <v>2420.46</v>
      </c>
      <c r="E19" s="28">
        <f>E20</f>
        <v>1767.10666</v>
      </c>
      <c r="F19" s="28">
        <f>F20</f>
        <v>2420.46</v>
      </c>
      <c r="G19" s="28">
        <f>G20</f>
        <v>1767.10666</v>
      </c>
    </row>
    <row r="20" spans="1:7" ht="36.75" customHeight="1">
      <c r="A20" s="9" t="s">
        <v>11</v>
      </c>
      <c r="B20" s="34" t="s">
        <v>73</v>
      </c>
      <c r="C20" s="34" t="s">
        <v>69</v>
      </c>
      <c r="D20" s="29">
        <v>2420.46</v>
      </c>
      <c r="E20" s="29">
        <v>1767.10666</v>
      </c>
      <c r="F20" s="29">
        <v>2420.46</v>
      </c>
      <c r="G20" s="29">
        <v>1767.10666</v>
      </c>
    </row>
    <row r="21" spans="1:7" ht="64.5" customHeight="1">
      <c r="A21" s="41" t="s">
        <v>118</v>
      </c>
      <c r="B21" s="35" t="s">
        <v>119</v>
      </c>
      <c r="C21" s="35"/>
      <c r="D21" s="28">
        <f>D22</f>
        <v>1000</v>
      </c>
      <c r="E21" s="28"/>
      <c r="F21" s="28">
        <f>F22</f>
        <v>1000</v>
      </c>
      <c r="G21" s="42"/>
    </row>
    <row r="22" spans="1:7" ht="36.75" customHeight="1">
      <c r="A22" s="23" t="s">
        <v>12</v>
      </c>
      <c r="B22" s="34" t="s">
        <v>119</v>
      </c>
      <c r="C22" s="34" t="s">
        <v>82</v>
      </c>
      <c r="D22" s="29">
        <v>1000</v>
      </c>
      <c r="E22" s="29"/>
      <c r="F22" s="29">
        <v>1000</v>
      </c>
      <c r="G22" s="42"/>
    </row>
    <row r="23" spans="1:7" ht="38.25" customHeight="1">
      <c r="A23" s="25" t="s">
        <v>22</v>
      </c>
      <c r="B23" s="35" t="s">
        <v>43</v>
      </c>
      <c r="C23" s="35"/>
      <c r="D23" s="28">
        <f>SUM(D24:D27)</f>
        <v>12639.746250000002</v>
      </c>
      <c r="E23" s="28">
        <f>SUM(E24:E27)</f>
        <v>6175</v>
      </c>
      <c r="F23" s="28">
        <f>SUM(F24:F27)</f>
        <v>5546.9446</v>
      </c>
      <c r="G23" s="28">
        <f>SUM(G24:G27)</f>
        <v>3102.225</v>
      </c>
    </row>
    <row r="24" spans="1:7" ht="38.25" customHeight="1">
      <c r="A24" s="3" t="s">
        <v>10</v>
      </c>
      <c r="B24" s="34" t="s">
        <v>75</v>
      </c>
      <c r="C24" s="34" t="s">
        <v>74</v>
      </c>
      <c r="D24" s="29">
        <v>678.02874</v>
      </c>
      <c r="E24" s="29"/>
      <c r="F24" s="29">
        <v>678.02874</v>
      </c>
      <c r="G24" s="29"/>
    </row>
    <row r="25" spans="1:7" ht="38.25" customHeight="1">
      <c r="A25" s="3" t="s">
        <v>8</v>
      </c>
      <c r="B25" s="34" t="s">
        <v>75</v>
      </c>
      <c r="C25" s="34" t="s">
        <v>66</v>
      </c>
      <c r="D25" s="29">
        <v>1026.78351</v>
      </c>
      <c r="E25" s="29"/>
      <c r="F25" s="29">
        <v>1026.78351</v>
      </c>
      <c r="G25" s="29"/>
    </row>
    <row r="26" spans="1:7" ht="85.5" customHeight="1">
      <c r="A26" s="21" t="s">
        <v>116</v>
      </c>
      <c r="B26" s="34" t="s">
        <v>75</v>
      </c>
      <c r="C26" s="34" t="s">
        <v>117</v>
      </c>
      <c r="D26" s="29">
        <v>10911.85</v>
      </c>
      <c r="E26" s="29">
        <v>6175</v>
      </c>
      <c r="F26" s="29">
        <v>3819.04835</v>
      </c>
      <c r="G26" s="29">
        <v>3102.225</v>
      </c>
    </row>
    <row r="27" spans="1:7" ht="38.25" customHeight="1">
      <c r="A27" s="3" t="s">
        <v>9</v>
      </c>
      <c r="B27" s="34" t="s">
        <v>75</v>
      </c>
      <c r="C27" s="34" t="s">
        <v>70</v>
      </c>
      <c r="D27" s="29">
        <v>23.084</v>
      </c>
      <c r="E27" s="29"/>
      <c r="F27" s="29">
        <v>23.084</v>
      </c>
      <c r="G27" s="29"/>
    </row>
    <row r="28" spans="1:7" ht="48" customHeight="1">
      <c r="A28" s="4" t="s">
        <v>106</v>
      </c>
      <c r="B28" s="35" t="s">
        <v>107</v>
      </c>
      <c r="C28" s="35"/>
      <c r="D28" s="28">
        <f>D29</f>
        <v>26216.57034</v>
      </c>
      <c r="E28" s="28">
        <f>E29</f>
        <v>22297.219</v>
      </c>
      <c r="F28" s="28">
        <f>F29</f>
        <v>26216.569</v>
      </c>
      <c r="G28" s="28">
        <f>G29</f>
        <v>22297.21766</v>
      </c>
    </row>
    <row r="29" spans="1:7" ht="38.25" customHeight="1">
      <c r="A29" s="3" t="s">
        <v>12</v>
      </c>
      <c r="B29" s="34" t="s">
        <v>107</v>
      </c>
      <c r="C29" s="34" t="s">
        <v>82</v>
      </c>
      <c r="D29" s="29">
        <v>26216.57034</v>
      </c>
      <c r="E29" s="29">
        <v>22297.219</v>
      </c>
      <c r="F29" s="29">
        <v>26216.569</v>
      </c>
      <c r="G29" s="29">
        <v>22297.21766</v>
      </c>
    </row>
    <row r="30" spans="1:7" ht="64.5" customHeight="1">
      <c r="A30" s="4" t="s">
        <v>29</v>
      </c>
      <c r="B30" s="35" t="s">
        <v>44</v>
      </c>
      <c r="C30" s="35"/>
      <c r="D30" s="28">
        <f>D31</f>
        <v>50</v>
      </c>
      <c r="E30" s="28"/>
      <c r="F30" s="28">
        <f>F31</f>
        <v>50</v>
      </c>
      <c r="G30" s="42"/>
    </row>
    <row r="31" spans="1:7" ht="52.5" customHeight="1">
      <c r="A31" s="3" t="s">
        <v>8</v>
      </c>
      <c r="B31" s="34" t="s">
        <v>76</v>
      </c>
      <c r="C31" s="34" t="s">
        <v>66</v>
      </c>
      <c r="D31" s="29">
        <v>50</v>
      </c>
      <c r="E31" s="29"/>
      <c r="F31" s="29">
        <v>50</v>
      </c>
      <c r="G31" s="42"/>
    </row>
    <row r="32" spans="1:7" ht="65.25" customHeight="1">
      <c r="A32" s="1" t="s">
        <v>36</v>
      </c>
      <c r="B32" s="35" t="s">
        <v>45</v>
      </c>
      <c r="C32" s="35"/>
      <c r="D32" s="28">
        <f>D33</f>
        <v>20</v>
      </c>
      <c r="E32" s="28"/>
      <c r="F32" s="28">
        <f>F33</f>
        <v>20</v>
      </c>
      <c r="G32" s="42"/>
    </row>
    <row r="33" spans="1:7" ht="44.25" customHeight="1">
      <c r="A33" s="3" t="s">
        <v>8</v>
      </c>
      <c r="B33" s="34" t="s">
        <v>77</v>
      </c>
      <c r="C33" s="34" t="s">
        <v>66</v>
      </c>
      <c r="D33" s="29">
        <v>20</v>
      </c>
      <c r="E33" s="29"/>
      <c r="F33" s="29">
        <v>20</v>
      </c>
      <c r="G33" s="42"/>
    </row>
    <row r="34" spans="1:7" ht="51" customHeight="1">
      <c r="A34" s="1" t="s">
        <v>30</v>
      </c>
      <c r="B34" s="35" t="s">
        <v>46</v>
      </c>
      <c r="C34" s="35"/>
      <c r="D34" s="28">
        <f>D35+D36</f>
        <v>105</v>
      </c>
      <c r="E34" s="28"/>
      <c r="F34" s="28">
        <f>F35+F36</f>
        <v>105</v>
      </c>
      <c r="G34" s="42"/>
    </row>
    <row r="35" spans="1:7" ht="45" customHeight="1">
      <c r="A35" s="3" t="s">
        <v>8</v>
      </c>
      <c r="B35" s="34" t="s">
        <v>79</v>
      </c>
      <c r="C35" s="34" t="s">
        <v>66</v>
      </c>
      <c r="D35" s="29">
        <v>30.04524</v>
      </c>
      <c r="E35" s="29"/>
      <c r="F35" s="29">
        <v>30.04524</v>
      </c>
      <c r="G35" s="42"/>
    </row>
    <row r="36" spans="1:7" ht="26.25" customHeight="1">
      <c r="A36" s="3" t="s">
        <v>13</v>
      </c>
      <c r="B36" s="34" t="s">
        <v>79</v>
      </c>
      <c r="C36" s="34" t="s">
        <v>78</v>
      </c>
      <c r="D36" s="29">
        <v>74.95476</v>
      </c>
      <c r="E36" s="29"/>
      <c r="F36" s="29">
        <v>74.95476</v>
      </c>
      <c r="G36" s="42"/>
    </row>
    <row r="37" spans="1:7" ht="64.5" customHeight="1">
      <c r="A37" s="1" t="s">
        <v>31</v>
      </c>
      <c r="B37" s="35" t="s">
        <v>47</v>
      </c>
      <c r="C37" s="35"/>
      <c r="D37" s="28">
        <f>SUM(D38:D39)</f>
        <v>165.01761</v>
      </c>
      <c r="E37" s="28">
        <f>SUM(E38:E39)</f>
        <v>65.2</v>
      </c>
      <c r="F37" s="28">
        <f>SUM(F38:F39)</f>
        <v>165.01761</v>
      </c>
      <c r="G37" s="28">
        <f>SUM(G38:G39)</f>
        <v>65.2</v>
      </c>
    </row>
    <row r="38" spans="1:7" ht="39.75" customHeight="1">
      <c r="A38" s="3" t="s">
        <v>8</v>
      </c>
      <c r="B38" s="34" t="s">
        <v>80</v>
      </c>
      <c r="C38" s="34" t="s">
        <v>66</v>
      </c>
      <c r="D38" s="29">
        <v>50</v>
      </c>
      <c r="E38" s="29"/>
      <c r="F38" s="29">
        <v>50</v>
      </c>
      <c r="G38" s="42"/>
    </row>
    <row r="39" spans="1:7" ht="22.5" customHeight="1">
      <c r="A39" s="3" t="s">
        <v>13</v>
      </c>
      <c r="B39" s="34" t="s">
        <v>80</v>
      </c>
      <c r="C39" s="34" t="s">
        <v>78</v>
      </c>
      <c r="D39" s="29">
        <v>115.01761</v>
      </c>
      <c r="E39" s="29">
        <v>65.2</v>
      </c>
      <c r="F39" s="29">
        <v>115.01761</v>
      </c>
      <c r="G39" s="29">
        <v>65.2</v>
      </c>
    </row>
    <row r="40" spans="1:7" ht="55.5" customHeight="1">
      <c r="A40" s="25" t="s">
        <v>14</v>
      </c>
      <c r="B40" s="35" t="s">
        <v>48</v>
      </c>
      <c r="C40" s="35"/>
      <c r="D40" s="28">
        <f>D41+D42</f>
        <v>7466.20651</v>
      </c>
      <c r="E40" s="28">
        <f>E41+E42</f>
        <v>6879.78751</v>
      </c>
      <c r="F40" s="28">
        <f>F41+F42</f>
        <v>7447.43232</v>
      </c>
      <c r="G40" s="28">
        <f>G41+G42</f>
        <v>6879.78751</v>
      </c>
    </row>
    <row r="41" spans="1:7" ht="42" customHeight="1">
      <c r="A41" s="9" t="s">
        <v>11</v>
      </c>
      <c r="B41" s="34" t="s">
        <v>81</v>
      </c>
      <c r="C41" s="34" t="s">
        <v>69</v>
      </c>
      <c r="D41" s="29">
        <v>3121.708</v>
      </c>
      <c r="E41" s="29">
        <v>3074.409</v>
      </c>
      <c r="F41" s="29">
        <v>3121.708</v>
      </c>
      <c r="G41" s="29">
        <v>3074.409</v>
      </c>
    </row>
    <row r="42" spans="1:7" ht="84" customHeight="1">
      <c r="A42" s="21" t="s">
        <v>116</v>
      </c>
      <c r="B42" s="34" t="s">
        <v>81</v>
      </c>
      <c r="C42" s="34" t="s">
        <v>117</v>
      </c>
      <c r="D42" s="29">
        <v>4344.49851</v>
      </c>
      <c r="E42" s="29">
        <v>3805.37851</v>
      </c>
      <c r="F42" s="29">
        <v>4325.72432</v>
      </c>
      <c r="G42" s="29">
        <v>3805.37851</v>
      </c>
    </row>
    <row r="43" spans="1:7" ht="40.5" customHeight="1">
      <c r="A43" s="25" t="s">
        <v>18</v>
      </c>
      <c r="B43" s="35" t="s">
        <v>49</v>
      </c>
      <c r="C43" s="35"/>
      <c r="D43" s="28">
        <f>SUM(D44:D46)</f>
        <v>24.4</v>
      </c>
      <c r="E43" s="28"/>
      <c r="F43" s="28">
        <f>SUM(F44:F46)</f>
        <v>24.4</v>
      </c>
      <c r="G43" s="42"/>
    </row>
    <row r="44" spans="1:7" ht="40.5" customHeight="1">
      <c r="A44" s="3" t="s">
        <v>8</v>
      </c>
      <c r="B44" s="34" t="s">
        <v>83</v>
      </c>
      <c r="C44" s="34" t="s">
        <v>66</v>
      </c>
      <c r="D44" s="29">
        <v>5</v>
      </c>
      <c r="E44" s="29"/>
      <c r="F44" s="29">
        <v>5</v>
      </c>
      <c r="G44" s="42"/>
    </row>
    <row r="45" spans="1:7" ht="29.25" customHeight="1">
      <c r="A45" s="3" t="s">
        <v>12</v>
      </c>
      <c r="B45" s="34" t="s">
        <v>83</v>
      </c>
      <c r="C45" s="34" t="s">
        <v>82</v>
      </c>
      <c r="D45" s="29">
        <v>10</v>
      </c>
      <c r="E45" s="29"/>
      <c r="F45" s="29">
        <v>10</v>
      </c>
      <c r="G45" s="42"/>
    </row>
    <row r="46" spans="1:7" ht="24" customHeight="1">
      <c r="A46" s="3" t="s">
        <v>13</v>
      </c>
      <c r="B46" s="34" t="s">
        <v>83</v>
      </c>
      <c r="C46" s="34" t="s">
        <v>78</v>
      </c>
      <c r="D46" s="29">
        <v>9.4</v>
      </c>
      <c r="E46" s="29"/>
      <c r="F46" s="29">
        <v>9.4</v>
      </c>
      <c r="G46" s="42"/>
    </row>
    <row r="47" spans="1:7" ht="54" customHeight="1">
      <c r="A47" s="25" t="s">
        <v>32</v>
      </c>
      <c r="B47" s="35" t="s">
        <v>50</v>
      </c>
      <c r="C47" s="35"/>
      <c r="D47" s="28">
        <f>SUM(D48:D51)</f>
        <v>21310.182960000002</v>
      </c>
      <c r="E47" s="28">
        <f>SUM(E48:E51)</f>
        <v>422</v>
      </c>
      <c r="F47" s="28">
        <f>SUM(F48:F51)</f>
        <v>21310.182960000002</v>
      </c>
      <c r="G47" s="28">
        <f>SUM(G48:G51)</f>
        <v>422</v>
      </c>
    </row>
    <row r="48" spans="1:7" ht="26.25" customHeight="1">
      <c r="A48" s="2" t="s">
        <v>7</v>
      </c>
      <c r="B48" s="34" t="s">
        <v>85</v>
      </c>
      <c r="C48" s="34" t="s">
        <v>68</v>
      </c>
      <c r="D48" s="29">
        <v>6392.79213</v>
      </c>
      <c r="E48" s="29"/>
      <c r="F48" s="29">
        <v>6392.79213</v>
      </c>
      <c r="G48" s="29"/>
    </row>
    <row r="49" spans="1:7" ht="34.5" customHeight="1">
      <c r="A49" s="3" t="s">
        <v>8</v>
      </c>
      <c r="B49" s="34" t="s">
        <v>85</v>
      </c>
      <c r="C49" s="34" t="s">
        <v>66</v>
      </c>
      <c r="D49" s="29">
        <v>355.62154</v>
      </c>
      <c r="E49" s="29"/>
      <c r="F49" s="29">
        <v>355.62154</v>
      </c>
      <c r="G49" s="29"/>
    </row>
    <row r="50" spans="1:7" ht="21" customHeight="1">
      <c r="A50" s="11" t="s">
        <v>4</v>
      </c>
      <c r="B50" s="34" t="s">
        <v>85</v>
      </c>
      <c r="C50" s="34" t="s">
        <v>84</v>
      </c>
      <c r="D50" s="29">
        <v>14561</v>
      </c>
      <c r="E50" s="29">
        <v>422</v>
      </c>
      <c r="F50" s="29">
        <v>14561</v>
      </c>
      <c r="G50" s="29">
        <v>422</v>
      </c>
    </row>
    <row r="51" spans="1:7" ht="27" customHeight="1">
      <c r="A51" s="11" t="s">
        <v>9</v>
      </c>
      <c r="B51" s="34" t="s">
        <v>85</v>
      </c>
      <c r="C51" s="34" t="s">
        <v>70</v>
      </c>
      <c r="D51" s="29">
        <v>0.76929</v>
      </c>
      <c r="E51" s="29"/>
      <c r="F51" s="29">
        <v>0.76929</v>
      </c>
      <c r="G51" s="42"/>
    </row>
    <row r="52" spans="1:7" ht="81.75" customHeight="1">
      <c r="A52" s="25" t="s">
        <v>21</v>
      </c>
      <c r="B52" s="35" t="s">
        <v>51</v>
      </c>
      <c r="C52" s="35"/>
      <c r="D52" s="28">
        <f>D53</f>
        <v>3774.24299</v>
      </c>
      <c r="E52" s="28">
        <f>E53</f>
        <v>60.42819</v>
      </c>
      <c r="F52" s="28">
        <f>F53</f>
        <v>3774.24299</v>
      </c>
      <c r="G52" s="28">
        <f>G53</f>
        <v>60.42819</v>
      </c>
    </row>
    <row r="53" spans="1:7" ht="33" customHeight="1">
      <c r="A53" s="3" t="s">
        <v>12</v>
      </c>
      <c r="B53" s="34" t="s">
        <v>87</v>
      </c>
      <c r="C53" s="34" t="s">
        <v>82</v>
      </c>
      <c r="D53" s="29">
        <v>3774.24299</v>
      </c>
      <c r="E53" s="29">
        <v>60.42819</v>
      </c>
      <c r="F53" s="29">
        <v>3774.24299</v>
      </c>
      <c r="G53" s="29">
        <v>60.42819</v>
      </c>
    </row>
    <row r="54" spans="1:7" ht="41.25" customHeight="1">
      <c r="A54" s="25" t="s">
        <v>24</v>
      </c>
      <c r="B54" s="35" t="s">
        <v>52</v>
      </c>
      <c r="C54" s="35"/>
      <c r="D54" s="28">
        <f>SUM(D55:D59)</f>
        <v>15106.184679999998</v>
      </c>
      <c r="E54" s="28">
        <f>SUM(E55:E59)</f>
        <v>6022.20341</v>
      </c>
      <c r="F54" s="28">
        <f>SUM(F55:F59)</f>
        <v>15106.184679999998</v>
      </c>
      <c r="G54" s="28">
        <f>SUM(G55:G59)</f>
        <v>6022.20341</v>
      </c>
    </row>
    <row r="55" spans="1:7" ht="41.25" customHeight="1">
      <c r="A55" s="3" t="s">
        <v>10</v>
      </c>
      <c r="B55" s="34" t="s">
        <v>86</v>
      </c>
      <c r="C55" s="34" t="s">
        <v>74</v>
      </c>
      <c r="D55" s="29">
        <v>1959.59418</v>
      </c>
      <c r="E55" s="29"/>
      <c r="F55" s="29">
        <v>1959.59418</v>
      </c>
      <c r="G55" s="29"/>
    </row>
    <row r="56" spans="1:7" ht="41.25" customHeight="1">
      <c r="A56" s="3" t="s">
        <v>8</v>
      </c>
      <c r="B56" s="34" t="s">
        <v>86</v>
      </c>
      <c r="C56" s="34" t="s">
        <v>66</v>
      </c>
      <c r="D56" s="29">
        <v>28.50102</v>
      </c>
      <c r="E56" s="29"/>
      <c r="F56" s="29">
        <v>28.50102</v>
      </c>
      <c r="G56" s="29"/>
    </row>
    <row r="57" spans="1:7" ht="27.75" customHeight="1">
      <c r="A57" s="3" t="s">
        <v>12</v>
      </c>
      <c r="B57" s="34" t="s">
        <v>86</v>
      </c>
      <c r="C57" s="34" t="s">
        <v>82</v>
      </c>
      <c r="D57" s="29">
        <v>2141.72585</v>
      </c>
      <c r="E57" s="29">
        <v>701.26746</v>
      </c>
      <c r="F57" s="29">
        <v>2141.72585</v>
      </c>
      <c r="G57" s="29">
        <v>701.26746</v>
      </c>
    </row>
    <row r="58" spans="1:7" ht="27.75" customHeight="1">
      <c r="A58" s="3" t="s">
        <v>13</v>
      </c>
      <c r="B58" s="34" t="s">
        <v>86</v>
      </c>
      <c r="C58" s="34" t="s">
        <v>78</v>
      </c>
      <c r="D58" s="29">
        <v>10970.34617</v>
      </c>
      <c r="E58" s="29">
        <v>5320.93595</v>
      </c>
      <c r="F58" s="29">
        <v>10970.34617</v>
      </c>
      <c r="G58" s="29">
        <v>5320.93595</v>
      </c>
    </row>
    <row r="59" spans="1:7" ht="27" customHeight="1">
      <c r="A59" s="11" t="s">
        <v>9</v>
      </c>
      <c r="B59" s="34" t="s">
        <v>86</v>
      </c>
      <c r="C59" s="34" t="s">
        <v>70</v>
      </c>
      <c r="D59" s="29">
        <v>6.01746</v>
      </c>
      <c r="E59" s="29"/>
      <c r="F59" s="29">
        <v>6.01746</v>
      </c>
      <c r="G59" s="42"/>
    </row>
    <row r="60" spans="1:7" ht="56.25" customHeight="1">
      <c r="A60" s="4" t="s">
        <v>108</v>
      </c>
      <c r="B60" s="35" t="s">
        <v>110</v>
      </c>
      <c r="C60" s="35"/>
      <c r="D60" s="28">
        <f>D61</f>
        <v>4525.356</v>
      </c>
      <c r="E60" s="28">
        <f>E61</f>
        <v>4525.356</v>
      </c>
      <c r="F60" s="28">
        <f>F61</f>
        <v>3951.62409</v>
      </c>
      <c r="G60" s="28">
        <f>G61</f>
        <v>3951.62409</v>
      </c>
    </row>
    <row r="61" spans="1:7" ht="27" customHeight="1">
      <c r="A61" s="39" t="s">
        <v>109</v>
      </c>
      <c r="B61" s="34" t="s">
        <v>110</v>
      </c>
      <c r="C61" s="34" t="s">
        <v>111</v>
      </c>
      <c r="D61" s="29">
        <v>4525.356</v>
      </c>
      <c r="E61" s="29">
        <v>4525.356</v>
      </c>
      <c r="F61" s="29">
        <v>3951.62409</v>
      </c>
      <c r="G61" s="29">
        <v>3951.62409</v>
      </c>
    </row>
    <row r="62" spans="1:7" ht="51" customHeight="1">
      <c r="A62" s="25" t="s">
        <v>20</v>
      </c>
      <c r="B62" s="35" t="s">
        <v>53</v>
      </c>
      <c r="C62" s="35"/>
      <c r="D62" s="28">
        <f>SUM(D63:D65)</f>
        <v>13128.470229999999</v>
      </c>
      <c r="E62" s="28">
        <f>SUM(E63:E65)</f>
        <v>685</v>
      </c>
      <c r="F62" s="28">
        <f>SUM(F63:F65)</f>
        <v>13128.470229999999</v>
      </c>
      <c r="G62" s="28">
        <f>SUM(G63:G65)</f>
        <v>685</v>
      </c>
    </row>
    <row r="63" spans="1:7" ht="33" customHeight="1">
      <c r="A63" s="2" t="s">
        <v>7</v>
      </c>
      <c r="B63" s="34" t="s">
        <v>88</v>
      </c>
      <c r="C63" s="34" t="s">
        <v>68</v>
      </c>
      <c r="D63" s="29">
        <v>11943.35082</v>
      </c>
      <c r="E63" s="29">
        <v>485.5</v>
      </c>
      <c r="F63" s="29">
        <v>11943.35082</v>
      </c>
      <c r="G63" s="29">
        <v>485.5</v>
      </c>
    </row>
    <row r="64" spans="1:7" ht="42" customHeight="1">
      <c r="A64" s="3" t="s">
        <v>8</v>
      </c>
      <c r="B64" s="34" t="s">
        <v>88</v>
      </c>
      <c r="C64" s="34" t="s">
        <v>66</v>
      </c>
      <c r="D64" s="29">
        <v>1164.90511</v>
      </c>
      <c r="E64" s="29">
        <v>199.5</v>
      </c>
      <c r="F64" s="29">
        <v>1164.90511</v>
      </c>
      <c r="G64" s="29">
        <v>199.5</v>
      </c>
    </row>
    <row r="65" spans="1:7" ht="27" customHeight="1">
      <c r="A65" s="11" t="s">
        <v>9</v>
      </c>
      <c r="B65" s="34" t="s">
        <v>88</v>
      </c>
      <c r="C65" s="34" t="s">
        <v>70</v>
      </c>
      <c r="D65" s="29">
        <v>20.2143</v>
      </c>
      <c r="E65" s="29"/>
      <c r="F65" s="29">
        <v>20.2143</v>
      </c>
      <c r="G65" s="29"/>
    </row>
    <row r="66" spans="1:7" ht="66" customHeight="1">
      <c r="A66" s="25" t="s">
        <v>23</v>
      </c>
      <c r="B66" s="35" t="s">
        <v>54</v>
      </c>
      <c r="C66" s="35"/>
      <c r="D66" s="28">
        <f>SUM(D67:D69)</f>
        <v>2344.90379</v>
      </c>
      <c r="E66" s="28">
        <f>SUM(E67:E69)</f>
        <v>85.887</v>
      </c>
      <c r="F66" s="28">
        <f>SUM(F67:F69)</f>
        <v>2344.90375</v>
      </c>
      <c r="G66" s="28">
        <f>SUM(G67:G69)</f>
        <v>85.887</v>
      </c>
    </row>
    <row r="67" spans="1:7" ht="36" customHeight="1">
      <c r="A67" s="2" t="s">
        <v>7</v>
      </c>
      <c r="B67" s="34" t="s">
        <v>89</v>
      </c>
      <c r="C67" s="34" t="s">
        <v>68</v>
      </c>
      <c r="D67" s="29">
        <v>1826.09743</v>
      </c>
      <c r="E67" s="29"/>
      <c r="F67" s="29">
        <v>1826.09743</v>
      </c>
      <c r="G67" s="29"/>
    </row>
    <row r="68" spans="1:7" ht="30.75" customHeight="1">
      <c r="A68" s="3" t="s">
        <v>8</v>
      </c>
      <c r="B68" s="34" t="s">
        <v>89</v>
      </c>
      <c r="C68" s="34" t="s">
        <v>66</v>
      </c>
      <c r="D68" s="29">
        <v>515.22274</v>
      </c>
      <c r="E68" s="29">
        <v>85.887</v>
      </c>
      <c r="F68" s="29">
        <v>515.2227</v>
      </c>
      <c r="G68" s="29">
        <v>85.887</v>
      </c>
    </row>
    <row r="69" spans="1:7" ht="31.5" customHeight="1">
      <c r="A69" s="11" t="s">
        <v>9</v>
      </c>
      <c r="B69" s="34" t="s">
        <v>89</v>
      </c>
      <c r="C69" s="34" t="s">
        <v>70</v>
      </c>
      <c r="D69" s="29">
        <v>3.58362</v>
      </c>
      <c r="E69" s="29"/>
      <c r="F69" s="29">
        <v>3.58362</v>
      </c>
      <c r="G69" s="29"/>
    </row>
    <row r="70" spans="1:7" ht="67.5" customHeight="1">
      <c r="A70" s="25" t="s">
        <v>33</v>
      </c>
      <c r="B70" s="35" t="s">
        <v>55</v>
      </c>
      <c r="C70" s="35"/>
      <c r="D70" s="28">
        <f>D71</f>
        <v>8132.14633</v>
      </c>
      <c r="E70" s="28"/>
      <c r="F70" s="28">
        <f>F71</f>
        <v>7392.14633</v>
      </c>
      <c r="G70" s="42"/>
    </row>
    <row r="71" spans="1:7" ht="33.75" customHeight="1">
      <c r="A71" s="3" t="s">
        <v>12</v>
      </c>
      <c r="B71" s="34" t="s">
        <v>90</v>
      </c>
      <c r="C71" s="34" t="s">
        <v>82</v>
      </c>
      <c r="D71" s="29">
        <v>8132.14633</v>
      </c>
      <c r="E71" s="29"/>
      <c r="F71" s="29">
        <v>7392.14633</v>
      </c>
      <c r="G71" s="42"/>
    </row>
    <row r="72" spans="1:7" ht="62.25" customHeight="1">
      <c r="A72" s="1" t="s">
        <v>102</v>
      </c>
      <c r="B72" s="35" t="s">
        <v>104</v>
      </c>
      <c r="C72" s="34"/>
      <c r="D72" s="28">
        <f>D73+D74+D75+D76</f>
        <v>8758.474</v>
      </c>
      <c r="E72" s="28">
        <f>E73+E74+E75+E76</f>
        <v>7758.474000000001</v>
      </c>
      <c r="F72" s="28">
        <f>F73+F74+F75+F76</f>
        <v>8758.474</v>
      </c>
      <c r="G72" s="28">
        <f>G73+G74+G75+G76</f>
        <v>7758.474000000001</v>
      </c>
    </row>
    <row r="73" spans="1:7" ht="33.75" customHeight="1">
      <c r="A73" s="3" t="s">
        <v>10</v>
      </c>
      <c r="B73" s="34" t="s">
        <v>104</v>
      </c>
      <c r="C73" s="34" t="s">
        <v>74</v>
      </c>
      <c r="D73" s="29">
        <v>3215.69162</v>
      </c>
      <c r="E73" s="29">
        <v>2237.24022</v>
      </c>
      <c r="F73" s="29">
        <v>3215.69162</v>
      </c>
      <c r="G73" s="29">
        <v>2237.24022</v>
      </c>
    </row>
    <row r="74" spans="1:7" ht="33.75" customHeight="1">
      <c r="A74" s="3" t="s">
        <v>8</v>
      </c>
      <c r="B74" s="34" t="s">
        <v>104</v>
      </c>
      <c r="C74" s="34" t="s">
        <v>66</v>
      </c>
      <c r="D74" s="29">
        <v>392.24575</v>
      </c>
      <c r="E74" s="29">
        <v>370.69715</v>
      </c>
      <c r="F74" s="29">
        <v>392.24575</v>
      </c>
      <c r="G74" s="29">
        <v>370.69715</v>
      </c>
    </row>
    <row r="75" spans="1:7" ht="33.75" customHeight="1">
      <c r="A75" s="2" t="s">
        <v>103</v>
      </c>
      <c r="B75" s="34" t="s">
        <v>104</v>
      </c>
      <c r="C75" s="34" t="s">
        <v>105</v>
      </c>
      <c r="D75" s="29">
        <v>5143.774</v>
      </c>
      <c r="E75" s="29">
        <v>5143.774</v>
      </c>
      <c r="F75" s="29">
        <v>5143.774</v>
      </c>
      <c r="G75" s="29">
        <v>5143.774</v>
      </c>
    </row>
    <row r="76" spans="1:7" ht="33.75" customHeight="1">
      <c r="A76" s="11" t="s">
        <v>9</v>
      </c>
      <c r="B76" s="34" t="s">
        <v>104</v>
      </c>
      <c r="C76" s="34" t="s">
        <v>70</v>
      </c>
      <c r="D76" s="29">
        <v>6.76263</v>
      </c>
      <c r="E76" s="29">
        <v>6.76263</v>
      </c>
      <c r="F76" s="29">
        <v>6.76263</v>
      </c>
      <c r="G76" s="29">
        <v>6.76263</v>
      </c>
    </row>
    <row r="77" spans="1:7" ht="53.25" customHeight="1">
      <c r="A77" s="25" t="s">
        <v>34</v>
      </c>
      <c r="B77" s="35" t="s">
        <v>56</v>
      </c>
      <c r="C77" s="35"/>
      <c r="D77" s="28">
        <f>D78</f>
        <v>37492.43845</v>
      </c>
      <c r="E77" s="28">
        <f>E78</f>
        <v>13826.9</v>
      </c>
      <c r="F77" s="28">
        <f>F78</f>
        <v>33292.43845</v>
      </c>
      <c r="G77" s="28">
        <f>G78</f>
        <v>13154</v>
      </c>
    </row>
    <row r="78" spans="1:7" ht="30.75" customHeight="1">
      <c r="A78" s="19" t="s">
        <v>13</v>
      </c>
      <c r="B78" s="34" t="s">
        <v>91</v>
      </c>
      <c r="C78" s="34" t="s">
        <v>78</v>
      </c>
      <c r="D78" s="29">
        <v>37492.43845</v>
      </c>
      <c r="E78" s="29">
        <v>13826.9</v>
      </c>
      <c r="F78" s="29">
        <v>33292.43845</v>
      </c>
      <c r="G78" s="29">
        <v>13154</v>
      </c>
    </row>
    <row r="79" spans="1:7" ht="66.75" customHeight="1">
      <c r="A79" s="25" t="s">
        <v>26</v>
      </c>
      <c r="B79" s="35" t="s">
        <v>57</v>
      </c>
      <c r="C79" s="35"/>
      <c r="D79" s="28">
        <f>D80+D81+D82</f>
        <v>1659.30492</v>
      </c>
      <c r="E79" s="28"/>
      <c r="F79" s="28">
        <f>F80+F81+F82</f>
        <v>1659.30492</v>
      </c>
      <c r="G79" s="42"/>
    </row>
    <row r="80" spans="1:7" ht="33" customHeight="1">
      <c r="A80" s="3" t="s">
        <v>10</v>
      </c>
      <c r="B80" s="34" t="s">
        <v>92</v>
      </c>
      <c r="C80" s="34" t="s">
        <v>74</v>
      </c>
      <c r="D80" s="29">
        <v>1503.16403</v>
      </c>
      <c r="E80" s="29"/>
      <c r="F80" s="29">
        <v>1503.16403</v>
      </c>
      <c r="G80" s="42"/>
    </row>
    <row r="81" spans="1:7" ht="42" customHeight="1">
      <c r="A81" s="3" t="s">
        <v>8</v>
      </c>
      <c r="B81" s="34" t="s">
        <v>92</v>
      </c>
      <c r="C81" s="34" t="s">
        <v>66</v>
      </c>
      <c r="D81" s="29">
        <v>154.23223</v>
      </c>
      <c r="E81" s="29"/>
      <c r="F81" s="29">
        <v>154.23223</v>
      </c>
      <c r="G81" s="42"/>
    </row>
    <row r="82" spans="1:7" ht="24" customHeight="1">
      <c r="A82" s="3" t="s">
        <v>9</v>
      </c>
      <c r="B82" s="34" t="s">
        <v>92</v>
      </c>
      <c r="C82" s="34" t="s">
        <v>70</v>
      </c>
      <c r="D82" s="29">
        <v>1.90866</v>
      </c>
      <c r="E82" s="29"/>
      <c r="F82" s="29">
        <v>1.90866</v>
      </c>
      <c r="G82" s="42"/>
    </row>
    <row r="83" spans="1:7" ht="36.75" customHeight="1">
      <c r="A83" s="25" t="s">
        <v>25</v>
      </c>
      <c r="B83" s="35" t="s">
        <v>58</v>
      </c>
      <c r="C83" s="35"/>
      <c r="D83" s="28">
        <f>D84</f>
        <v>1171.65468</v>
      </c>
      <c r="E83" s="28"/>
      <c r="F83" s="28">
        <f>F84</f>
        <v>1171.65468</v>
      </c>
      <c r="G83" s="42"/>
    </row>
    <row r="84" spans="1:7" ht="36.75" customHeight="1">
      <c r="A84" s="19" t="s">
        <v>13</v>
      </c>
      <c r="B84" s="34" t="s">
        <v>93</v>
      </c>
      <c r="C84" s="34" t="s">
        <v>78</v>
      </c>
      <c r="D84" s="29">
        <v>1171.65468</v>
      </c>
      <c r="E84" s="29"/>
      <c r="F84" s="29">
        <v>1171.65468</v>
      </c>
      <c r="G84" s="42"/>
    </row>
    <row r="85" spans="1:7" ht="47.25" customHeight="1">
      <c r="A85" s="25" t="s">
        <v>35</v>
      </c>
      <c r="B85" s="35" t="s">
        <v>59</v>
      </c>
      <c r="C85" s="35"/>
      <c r="D85" s="28">
        <f>D86</f>
        <v>4359.28949</v>
      </c>
      <c r="E85" s="28"/>
      <c r="F85" s="28">
        <f>F86</f>
        <v>4359.28949</v>
      </c>
      <c r="G85" s="42"/>
    </row>
    <row r="86" spans="1:7" ht="27" customHeight="1">
      <c r="A86" s="19" t="s">
        <v>12</v>
      </c>
      <c r="B86" s="34" t="s">
        <v>94</v>
      </c>
      <c r="C86" s="34" t="s">
        <v>82</v>
      </c>
      <c r="D86" s="29">
        <v>4359.28949</v>
      </c>
      <c r="E86" s="29"/>
      <c r="F86" s="29">
        <v>4359.28949</v>
      </c>
      <c r="G86" s="42"/>
    </row>
    <row r="87" spans="1:7" ht="38.25" customHeight="1">
      <c r="A87" s="25" t="s">
        <v>16</v>
      </c>
      <c r="B87" s="35" t="s">
        <v>60</v>
      </c>
      <c r="C87" s="35"/>
      <c r="D87" s="28">
        <f>D88+D89</f>
        <v>4725.855</v>
      </c>
      <c r="E87" s="28">
        <f>E88+E89</f>
        <v>4725.855</v>
      </c>
      <c r="F87" s="28">
        <f>F88+F89</f>
        <v>4725.855</v>
      </c>
      <c r="G87" s="28">
        <f>G88+G89</f>
        <v>4725.855</v>
      </c>
    </row>
    <row r="88" spans="1:7" ht="38.25" customHeight="1">
      <c r="A88" s="2" t="s">
        <v>7</v>
      </c>
      <c r="B88" s="34" t="s">
        <v>95</v>
      </c>
      <c r="C88" s="34" t="s">
        <v>68</v>
      </c>
      <c r="D88" s="29">
        <v>97.65</v>
      </c>
      <c r="E88" s="29">
        <v>97.65</v>
      </c>
      <c r="F88" s="29">
        <v>97.65</v>
      </c>
      <c r="G88" s="29">
        <v>97.65</v>
      </c>
    </row>
    <row r="89" spans="1:7" ht="38.25" customHeight="1">
      <c r="A89" s="40" t="s">
        <v>114</v>
      </c>
      <c r="B89" s="34" t="s">
        <v>60</v>
      </c>
      <c r="C89" s="34" t="s">
        <v>113</v>
      </c>
      <c r="D89" s="29">
        <v>4628.205</v>
      </c>
      <c r="E89" s="29">
        <v>4628.205</v>
      </c>
      <c r="F89" s="29">
        <v>4628.205</v>
      </c>
      <c r="G89" s="29">
        <v>4628.205</v>
      </c>
    </row>
    <row r="90" spans="1:7" ht="48.75" customHeight="1">
      <c r="A90" s="26" t="s">
        <v>19</v>
      </c>
      <c r="B90" s="35" t="s">
        <v>61</v>
      </c>
      <c r="C90" s="35"/>
      <c r="D90" s="28">
        <f>D91</f>
        <v>369.613</v>
      </c>
      <c r="E90" s="28">
        <f>E91</f>
        <v>369.613</v>
      </c>
      <c r="F90" s="28">
        <f>F91</f>
        <v>369.613</v>
      </c>
      <c r="G90" s="28">
        <f>G91</f>
        <v>369.613</v>
      </c>
    </row>
    <row r="91" spans="1:7" ht="30" customHeight="1">
      <c r="A91" s="2" t="s">
        <v>7</v>
      </c>
      <c r="B91" s="34" t="s">
        <v>96</v>
      </c>
      <c r="C91" s="34" t="s">
        <v>68</v>
      </c>
      <c r="D91" s="29">
        <v>369.613</v>
      </c>
      <c r="E91" s="29">
        <v>369.613</v>
      </c>
      <c r="F91" s="29">
        <v>369.613</v>
      </c>
      <c r="G91" s="29">
        <v>369.613</v>
      </c>
    </row>
    <row r="92" spans="1:7" ht="93.75" customHeight="1">
      <c r="A92" s="8" t="s">
        <v>112</v>
      </c>
      <c r="B92" s="35" t="s">
        <v>115</v>
      </c>
      <c r="C92" s="35"/>
      <c r="D92" s="28">
        <f>D93</f>
        <v>662.887</v>
      </c>
      <c r="E92" s="28">
        <f>E93</f>
        <v>643</v>
      </c>
      <c r="F92" s="28">
        <f>F93</f>
        <v>662.887</v>
      </c>
      <c r="G92" s="28">
        <f>G93</f>
        <v>643</v>
      </c>
    </row>
    <row r="93" spans="1:7" ht="48.75" customHeight="1">
      <c r="A93" s="40" t="s">
        <v>12</v>
      </c>
      <c r="B93" s="34" t="s">
        <v>115</v>
      </c>
      <c r="C93" s="34" t="s">
        <v>82</v>
      </c>
      <c r="D93" s="29">
        <v>662.887</v>
      </c>
      <c r="E93" s="29">
        <v>643</v>
      </c>
      <c r="F93" s="29">
        <v>662.887</v>
      </c>
      <c r="G93" s="29">
        <v>643</v>
      </c>
    </row>
    <row r="94" spans="1:7" ht="48" customHeight="1">
      <c r="A94" s="26" t="s">
        <v>17</v>
      </c>
      <c r="B94" s="35" t="s">
        <v>62</v>
      </c>
      <c r="C94" s="35"/>
      <c r="D94" s="28">
        <f>D95</f>
        <v>70</v>
      </c>
      <c r="E94" s="28"/>
      <c r="F94" s="28">
        <f>F95</f>
        <v>70</v>
      </c>
      <c r="G94" s="42"/>
    </row>
    <row r="95" spans="1:7" ht="37.5" customHeight="1">
      <c r="A95" s="3" t="s">
        <v>8</v>
      </c>
      <c r="B95" s="34" t="s">
        <v>97</v>
      </c>
      <c r="C95" s="34" t="s">
        <v>66</v>
      </c>
      <c r="D95" s="29">
        <v>70</v>
      </c>
      <c r="E95" s="29"/>
      <c r="F95" s="29">
        <v>70</v>
      </c>
      <c r="G95" s="42"/>
    </row>
    <row r="96" spans="1:7" ht="37.5" customHeight="1">
      <c r="A96" s="27" t="s">
        <v>120</v>
      </c>
      <c r="B96" s="35" t="s">
        <v>121</v>
      </c>
      <c r="C96" s="35"/>
      <c r="D96" s="28">
        <f>D97</f>
        <v>11149.06596</v>
      </c>
      <c r="E96" s="28">
        <f>E97</f>
        <v>9949.947</v>
      </c>
      <c r="F96" s="28">
        <f>F97</f>
        <v>11149.06595</v>
      </c>
      <c r="G96" s="28">
        <f>G97</f>
        <v>9949.94699</v>
      </c>
    </row>
    <row r="97" spans="1:7" ht="37.5" customHeight="1">
      <c r="A97" s="40" t="s">
        <v>12</v>
      </c>
      <c r="B97" s="34" t="s">
        <v>121</v>
      </c>
      <c r="C97" s="34" t="s">
        <v>82</v>
      </c>
      <c r="D97" s="29">
        <v>11149.06596</v>
      </c>
      <c r="E97" s="29">
        <v>9949.947</v>
      </c>
      <c r="F97" s="29">
        <v>11149.06595</v>
      </c>
      <c r="G97" s="29">
        <v>9949.94699</v>
      </c>
    </row>
    <row r="98" spans="1:7" ht="60" customHeight="1">
      <c r="A98" s="1" t="s">
        <v>122</v>
      </c>
      <c r="B98" s="35" t="s">
        <v>123</v>
      </c>
      <c r="C98" s="35"/>
      <c r="D98" s="30">
        <f>D99</f>
        <v>14059.55546</v>
      </c>
      <c r="E98" s="28">
        <f>E99</f>
        <v>7242.35108</v>
      </c>
      <c r="F98" s="28">
        <f>F99</f>
        <v>14059.55523</v>
      </c>
      <c r="G98" s="28">
        <f>G99</f>
        <v>7242.35085</v>
      </c>
    </row>
    <row r="99" spans="1:7" ht="37.5" customHeight="1">
      <c r="A99" s="23" t="s">
        <v>13</v>
      </c>
      <c r="B99" s="34" t="s">
        <v>123</v>
      </c>
      <c r="C99" s="34" t="s">
        <v>78</v>
      </c>
      <c r="D99" s="29">
        <v>14059.55546</v>
      </c>
      <c r="E99" s="29">
        <v>7242.35108</v>
      </c>
      <c r="F99" s="29">
        <v>14059.55523</v>
      </c>
      <c r="G99" s="29">
        <v>7242.35085</v>
      </c>
    </row>
    <row r="100" spans="1:7" ht="67.5" customHeight="1">
      <c r="A100" s="1" t="s">
        <v>124</v>
      </c>
      <c r="B100" s="35" t="s">
        <v>125</v>
      </c>
      <c r="C100" s="35"/>
      <c r="D100" s="30">
        <f>D101</f>
        <v>1309.975</v>
      </c>
      <c r="E100" s="28">
        <f>E101</f>
        <v>539.01439</v>
      </c>
      <c r="F100" s="28">
        <f>F101</f>
        <v>1309.975</v>
      </c>
      <c r="G100" s="28">
        <f>G101</f>
        <v>539.01439</v>
      </c>
    </row>
    <row r="101" spans="1:7" ht="37.5" customHeight="1">
      <c r="A101" s="40" t="s">
        <v>12</v>
      </c>
      <c r="B101" s="34" t="s">
        <v>125</v>
      </c>
      <c r="C101" s="34" t="s">
        <v>82</v>
      </c>
      <c r="D101" s="29">
        <v>1309.975</v>
      </c>
      <c r="E101" s="29">
        <v>539.01439</v>
      </c>
      <c r="F101" s="29">
        <v>1309.975</v>
      </c>
      <c r="G101" s="29">
        <v>539.01439</v>
      </c>
    </row>
    <row r="102" spans="1:7" ht="27" customHeight="1">
      <c r="A102" s="27" t="s">
        <v>0</v>
      </c>
      <c r="B102" s="35" t="s">
        <v>63</v>
      </c>
      <c r="C102" s="35"/>
      <c r="D102" s="30">
        <f>SUM(D103:D111)</f>
        <v>12028.022410000001</v>
      </c>
      <c r="E102" s="28">
        <f>SUM(E103:E111)</f>
        <v>432.693</v>
      </c>
      <c r="F102" s="28">
        <f>SUM(F103:F111)</f>
        <v>9201.486650000003</v>
      </c>
      <c r="G102" s="28">
        <f>SUM(G103:G111)</f>
        <v>432.693</v>
      </c>
    </row>
    <row r="103" spans="1:7" ht="28.5" customHeight="1">
      <c r="A103" s="2" t="s">
        <v>7</v>
      </c>
      <c r="B103" s="34" t="s">
        <v>100</v>
      </c>
      <c r="C103" s="36" t="s">
        <v>68</v>
      </c>
      <c r="D103" s="29">
        <v>3457.21665</v>
      </c>
      <c r="E103" s="29">
        <v>402.693</v>
      </c>
      <c r="F103" s="29">
        <v>3457.21665</v>
      </c>
      <c r="G103" s="29">
        <v>402.693</v>
      </c>
    </row>
    <row r="104" spans="1:7" ht="37.5" customHeight="1">
      <c r="A104" s="3" t="s">
        <v>8</v>
      </c>
      <c r="B104" s="34" t="s">
        <v>100</v>
      </c>
      <c r="C104" s="34" t="s">
        <v>66</v>
      </c>
      <c r="D104" s="29">
        <v>1313.74645</v>
      </c>
      <c r="E104" s="29">
        <v>30</v>
      </c>
      <c r="F104" s="29">
        <v>1187.21069</v>
      </c>
      <c r="G104" s="29">
        <v>30</v>
      </c>
    </row>
    <row r="105" spans="1:7" ht="37.5" customHeight="1">
      <c r="A105" s="10" t="s">
        <v>11</v>
      </c>
      <c r="B105" s="34" t="s">
        <v>100</v>
      </c>
      <c r="C105" s="34" t="s">
        <v>69</v>
      </c>
      <c r="D105" s="29">
        <v>907.97</v>
      </c>
      <c r="E105" s="29"/>
      <c r="F105" s="29">
        <v>907.97</v>
      </c>
      <c r="G105" s="42"/>
    </row>
    <row r="106" spans="1:7" ht="24" customHeight="1">
      <c r="A106" s="9" t="s">
        <v>1</v>
      </c>
      <c r="B106" s="34" t="s">
        <v>100</v>
      </c>
      <c r="C106" s="34" t="s">
        <v>98</v>
      </c>
      <c r="D106" s="29">
        <v>87.38183</v>
      </c>
      <c r="E106" s="29"/>
      <c r="F106" s="29">
        <v>87.38183</v>
      </c>
      <c r="G106" s="42"/>
    </row>
    <row r="107" spans="1:7" ht="27" customHeight="1">
      <c r="A107" s="23" t="s">
        <v>12</v>
      </c>
      <c r="B107" s="34" t="s">
        <v>100</v>
      </c>
      <c r="C107" s="34" t="s">
        <v>82</v>
      </c>
      <c r="D107" s="29">
        <v>5369.26247</v>
      </c>
      <c r="E107" s="29"/>
      <c r="F107" s="29">
        <v>2669.26247</v>
      </c>
      <c r="G107" s="42"/>
    </row>
    <row r="108" spans="1:7" ht="23.25" customHeight="1">
      <c r="A108" s="23" t="s">
        <v>13</v>
      </c>
      <c r="B108" s="34" t="s">
        <v>100</v>
      </c>
      <c r="C108" s="34" t="s">
        <v>78</v>
      </c>
      <c r="D108" s="29">
        <v>500</v>
      </c>
      <c r="E108" s="29"/>
      <c r="F108" s="29">
        <v>500</v>
      </c>
      <c r="G108" s="42"/>
    </row>
    <row r="109" spans="1:7" ht="37.5" customHeight="1">
      <c r="A109" s="2" t="s">
        <v>3</v>
      </c>
      <c r="B109" s="34" t="s">
        <v>100</v>
      </c>
      <c r="C109" s="34" t="s">
        <v>99</v>
      </c>
      <c r="D109" s="29">
        <v>135</v>
      </c>
      <c r="E109" s="29"/>
      <c r="F109" s="29">
        <v>135</v>
      </c>
      <c r="G109" s="42"/>
    </row>
    <row r="110" spans="1:7" ht="37.5" customHeight="1">
      <c r="A110" s="2" t="s">
        <v>103</v>
      </c>
      <c r="B110" s="34" t="s">
        <v>100</v>
      </c>
      <c r="C110" s="34" t="s">
        <v>105</v>
      </c>
      <c r="D110" s="29">
        <v>148.19339</v>
      </c>
      <c r="E110" s="29"/>
      <c r="F110" s="29">
        <v>148.19339</v>
      </c>
      <c r="G110" s="42"/>
    </row>
    <row r="111" spans="1:7" ht="23.25" customHeight="1">
      <c r="A111" s="3" t="s">
        <v>9</v>
      </c>
      <c r="B111" s="34" t="s">
        <v>100</v>
      </c>
      <c r="C111" s="34" t="s">
        <v>70</v>
      </c>
      <c r="D111" s="29">
        <v>109.25162</v>
      </c>
      <c r="E111" s="29"/>
      <c r="F111" s="29">
        <v>109.25162</v>
      </c>
      <c r="G111" s="42"/>
    </row>
    <row r="112" spans="1:7" ht="21" customHeight="1">
      <c r="A112" s="20" t="s">
        <v>15</v>
      </c>
      <c r="B112" s="38"/>
      <c r="C112" s="37"/>
      <c r="D112" s="31">
        <f>D7+D11+D17+D19+D23+D28+D30+D32+D34+D37+D40+D43+D47+D52+D54+D60+D62+D66+D70+D77+D79+D83+D85+D87+D90+D92+D94+D96+D102+D72+D21+D98+D100</f>
        <v>228641.4941</v>
      </c>
      <c r="E112" s="31">
        <f>E7+E11+E17+E19+E23+E28+E30+E32+E34+E37+E40+E43+E47+E52+E54+E60+E62+E66+E70+E77+E79+E83+E85+E87+E90+E92+E94+E96+E102+E72+E21+E98+E100</f>
        <v>106361.15323999999</v>
      </c>
      <c r="F112" s="31">
        <f>F7+F11+F17+F19+F23+F28+F30+F32+F34+F37+F40+F43+F47+F52+F54+F60+F62+F66+F70+F77+F79+F83+F85+F87+F90+F92+F94+F96+F102+F72+F21+F98+F100</f>
        <v>213164.28388</v>
      </c>
      <c r="G112" s="31">
        <f>G7+G11+G17+G19+G23+G28+G30+G32+G34+G37+G40+G43+G47+G52+G54+G60+G62+G66+G70+G77+G79+G83+G85+G87+G90+G92+G94+G96+G102+G72+G21+G98+G100</f>
        <v>102017.30670999999</v>
      </c>
    </row>
  </sheetData>
  <sheetProtection/>
  <mergeCells count="6">
    <mergeCell ref="F4:G4"/>
    <mergeCell ref="A2:G2"/>
    <mergeCell ref="D4:E4"/>
    <mergeCell ref="B4:B5"/>
    <mergeCell ref="C4:C5"/>
    <mergeCell ref="A4:A5"/>
  </mergeCells>
  <printOptions/>
  <pageMargins left="0.7" right="0.7" top="0.75" bottom="0.75" header="0.3" footer="0.3"/>
  <pageSetup horizontalDpi="600" verticalDpi="600" orientation="portrait" paperSize="9" scale="61" r:id="rId1"/>
  <rowBreaks count="2" manualBreakCount="2">
    <brk id="53" max="4" man="1"/>
    <brk id="8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wks_14</cp:lastModifiedBy>
  <cp:lastPrinted>2018-01-08T05:52:31Z</cp:lastPrinted>
  <dcterms:created xsi:type="dcterms:W3CDTF">2012-06-29T13:01:44Z</dcterms:created>
  <dcterms:modified xsi:type="dcterms:W3CDTF">2018-01-09T10:04:03Z</dcterms:modified>
  <cp:category/>
  <cp:version/>
  <cp:contentType/>
  <cp:contentStatus/>
</cp:coreProperties>
</file>